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480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1" i="1" l="1"/>
  <c r="C38" i="1"/>
  <c r="C35" i="1"/>
  <c r="C26" i="1"/>
  <c r="C20" i="1"/>
  <c r="C17" i="1"/>
  <c r="I7" i="1" l="1"/>
  <c r="I6" i="1"/>
  <c r="I5" i="1"/>
  <c r="I4" i="1"/>
  <c r="G7" i="1"/>
  <c r="G6" i="1"/>
  <c r="G5" i="1"/>
  <c r="G4" i="1"/>
  <c r="E7" i="1" l="1"/>
  <c r="E6" i="1"/>
  <c r="E5" i="1"/>
  <c r="E4" i="1"/>
</calcChain>
</file>

<file path=xl/sharedStrings.xml><?xml version="1.0" encoding="utf-8"?>
<sst xmlns="http://schemas.openxmlformats.org/spreadsheetml/2006/main" count="87" uniqueCount="43">
  <si>
    <t>PART-TIME ASSISTANT LECTURER</t>
  </si>
  <si>
    <t>B degree – 3 years</t>
  </si>
  <si>
    <t>B degree - 4 years or 3 year B degree + HED</t>
  </si>
  <si>
    <t>B degree – 5 years</t>
  </si>
  <si>
    <t>B degree – 6 years</t>
  </si>
  <si>
    <t>PART-TIME TUTORS</t>
  </si>
  <si>
    <t xml:space="preserve">1or 2 years  of study: </t>
  </si>
  <si>
    <t>Annual 12 hrs per week contract</t>
  </si>
  <si>
    <t>Hourly rate</t>
  </si>
  <si>
    <t>3 years of study: B degree or LLB III</t>
  </si>
  <si>
    <t>4 years of study: 4 year B degree, B Prim Ed, LLB IV</t>
  </si>
  <si>
    <t>6 years of study</t>
  </si>
  <si>
    <t>7 years or more of study.</t>
  </si>
  <si>
    <t>Matric, 1 or 2 years of study</t>
  </si>
  <si>
    <t>3 years of study completed</t>
  </si>
  <si>
    <t>4 years of study completed</t>
  </si>
  <si>
    <t>ACADEMIC PART-TIME STAFF</t>
  </si>
  <si>
    <t>Lectures of 40 minutes</t>
  </si>
  <si>
    <t>Professor</t>
  </si>
  <si>
    <t>Senior Lecturer</t>
  </si>
  <si>
    <t>Junior Lecturer</t>
  </si>
  <si>
    <t>Lectures of 45 minutes</t>
  </si>
  <si>
    <t>Lectures of 50 minutes</t>
  </si>
  <si>
    <t>Lectures of 60 minutes</t>
  </si>
  <si>
    <t>Practicals (3 hours each :  Rate = 1,5 times 40  min  lecture rates to  31/12/2003 see note  2)</t>
  </si>
  <si>
    <r>
      <t xml:space="preserve">DEPARTEMENT  DRAMA: </t>
    </r>
    <r>
      <rPr>
        <b/>
        <i/>
        <sz val="10"/>
        <rFont val="Arial"/>
        <family val="2"/>
      </rPr>
      <t>Seminar demonstrations (2 hours each)</t>
    </r>
  </si>
  <si>
    <t>DEPARTMENT OF MUSIC: Practical music (per hour)</t>
  </si>
  <si>
    <t>Models</t>
  </si>
  <si>
    <t xml:space="preserve">DEPARTMENT OF VISUAL ARTS: </t>
  </si>
  <si>
    <t>Annual 12 hrs per week contract (432 hours per annum)</t>
  </si>
  <si>
    <t>REMUNERATION : PART-TIME TEACHING ASSISTANTS,  RESEARCH HELP,   DEMONSTRATORS,  STUDENT ADVISORS AND OTHER STUDY ASSISTANCE</t>
  </si>
  <si>
    <t xml:space="preserve">2013 -Tariewe / Tariffs </t>
  </si>
  <si>
    <t xml:space="preserve">5 years of study: e.g. 4 year B degree plus Hons. </t>
  </si>
  <si>
    <t>Annual rate. 12 hrs per week. 360 hrs per yr.</t>
  </si>
  <si>
    <t>5 years and more of study completed.</t>
  </si>
  <si>
    <t>Lecturer</t>
  </si>
  <si>
    <t>Cost to company amount</t>
  </si>
  <si>
    <r>
      <t xml:space="preserve">01-Jan-13 </t>
    </r>
    <r>
      <rPr>
        <sz val="11"/>
        <color rgb="FFFF0000"/>
        <rFont val="Calibri"/>
        <family val="2"/>
        <scheme val="minor"/>
      </rPr>
      <t>24 hpw</t>
    </r>
  </si>
  <si>
    <r>
      <t xml:space="preserve">01-Jan-13 </t>
    </r>
    <r>
      <rPr>
        <sz val="11"/>
        <color rgb="FFFF0000"/>
        <rFont val="Calibri"/>
        <family val="2"/>
        <scheme val="minor"/>
      </rPr>
      <t>20 hpw</t>
    </r>
  </si>
  <si>
    <r>
      <t xml:space="preserve">01-Jan-13 </t>
    </r>
    <r>
      <rPr>
        <sz val="11"/>
        <color rgb="FFFF0000"/>
        <rFont val="Calibri"/>
        <family val="2"/>
        <scheme val="minor"/>
      </rPr>
      <t>12 hpw</t>
    </r>
  </si>
  <si>
    <r>
      <t xml:space="preserve">01-Jan-13 </t>
    </r>
    <r>
      <rPr>
        <sz val="11"/>
        <color rgb="FFFF0000"/>
        <rFont val="Calibri"/>
        <family val="2"/>
        <scheme val="minor"/>
      </rPr>
      <t>6 hpw</t>
    </r>
  </si>
  <si>
    <t>CTC- amount</t>
  </si>
  <si>
    <t>Opsieners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</si>
</sst>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2" fontId="6" fillId="0" borderId="2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2" fontId="6" fillId="3" borderId="2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/>
    <xf numFmtId="15" fontId="0" fillId="2" borderId="2" xfId="0" applyNumberFormat="1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6" borderId="2" xfId="0" applyFill="1" applyBorder="1"/>
    <xf numFmtId="0" fontId="3" fillId="0" borderId="2" xfId="0" applyFont="1" applyBorder="1" applyAlignment="1">
      <alignment horizontal="center"/>
    </xf>
    <xf numFmtId="0" fontId="2" fillId="2" borderId="2" xfId="0" applyFont="1" applyFill="1" applyBorder="1"/>
    <xf numFmtId="0" fontId="0" fillId="0" borderId="0" xfId="0" applyBorder="1"/>
    <xf numFmtId="164" fontId="0" fillId="0" borderId="2" xfId="0" applyNumberFormat="1" applyBorder="1"/>
    <xf numFmtId="164" fontId="0" fillId="5" borderId="2" xfId="0" applyNumberFormat="1" applyFill="1" applyBorder="1"/>
    <xf numFmtId="164" fontId="6" fillId="0" borderId="2" xfId="0" applyNumberFormat="1" applyFont="1" applyBorder="1" applyAlignment="1">
      <alignment horizontal="center" vertical="top" wrapText="1"/>
    </xf>
    <xf numFmtId="15" fontId="0" fillId="2" borderId="2" xfId="0" applyNumberFormat="1" applyFill="1" applyBorder="1" applyAlignment="1">
      <alignment horizontal="right"/>
    </xf>
    <xf numFmtId="0" fontId="0" fillId="2" borderId="0" xfId="0" applyFill="1" applyBorder="1"/>
    <xf numFmtId="164" fontId="0" fillId="0" borderId="4" xfId="0" applyNumberFormat="1" applyBorder="1"/>
    <xf numFmtId="0" fontId="0" fillId="0" borderId="2" xfId="0" applyFill="1" applyBorder="1"/>
    <xf numFmtId="0" fontId="0" fillId="0" borderId="0" xfId="0" applyFill="1"/>
    <xf numFmtId="164" fontId="0" fillId="3" borderId="4" xfId="0" applyNumberFormat="1" applyFill="1" applyBorder="1"/>
    <xf numFmtId="164" fontId="0" fillId="4" borderId="4" xfId="0" applyNumberFormat="1" applyFill="1" applyBorder="1"/>
    <xf numFmtId="164" fontId="0" fillId="5" borderId="4" xfId="0" applyNumberFormat="1" applyFill="1" applyBorder="1"/>
    <xf numFmtId="164" fontId="0" fillId="6" borderId="4" xfId="0" applyNumberFormat="1" applyFill="1" applyBorder="1"/>
    <xf numFmtId="0" fontId="0" fillId="0" borderId="4" xfId="0" applyBorder="1"/>
    <xf numFmtId="15" fontId="0" fillId="2" borderId="4" xfId="0" applyNumberFormat="1" applyFill="1" applyBorder="1"/>
    <xf numFmtId="164" fontId="6" fillId="0" borderId="4" xfId="0" applyNumberFormat="1" applyFont="1" applyFill="1" applyBorder="1" applyAlignment="1">
      <alignment horizontal="right" vertical="top" wrapText="1"/>
    </xf>
    <xf numFmtId="2" fontId="6" fillId="0" borderId="4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right" vertical="top" wrapText="1"/>
    </xf>
    <xf numFmtId="164" fontId="0" fillId="8" borderId="4" xfId="0" applyNumberFormat="1" applyFill="1" applyBorder="1"/>
    <xf numFmtId="164" fontId="0" fillId="9" borderId="4" xfId="0" applyNumberFormat="1" applyFill="1" applyBorder="1"/>
    <xf numFmtId="164" fontId="0" fillId="7" borderId="4" xfId="0" applyNumberFormat="1" applyFill="1" applyBorder="1"/>
    <xf numFmtId="15" fontId="0" fillId="10" borderId="4" xfId="0" applyNumberFormat="1" applyFill="1" applyBorder="1" applyAlignment="1">
      <alignment horizontal="right"/>
    </xf>
    <xf numFmtId="164" fontId="0" fillId="10" borderId="4" xfId="0" applyNumberFormat="1" applyFill="1" applyBorder="1"/>
    <xf numFmtId="164" fontId="0" fillId="7" borderId="3" xfId="0" applyNumberFormat="1" applyFill="1" applyBorder="1"/>
    <xf numFmtId="164" fontId="0" fillId="6" borderId="3" xfId="0" applyNumberFormat="1" applyFill="1" applyBorder="1"/>
    <xf numFmtId="15" fontId="0" fillId="5" borderId="3" xfId="0" applyNumberFormat="1" applyFill="1" applyBorder="1" applyAlignment="1">
      <alignment horizontal="right"/>
    </xf>
    <xf numFmtId="164" fontId="0" fillId="5" borderId="3" xfId="0" applyNumberFormat="1" applyFill="1" applyBorder="1"/>
    <xf numFmtId="15" fontId="0" fillId="4" borderId="3" xfId="0" applyNumberFormat="1" applyFill="1" applyBorder="1" applyAlignment="1">
      <alignment horizontal="right"/>
    </xf>
    <xf numFmtId="15" fontId="0" fillId="4" borderId="4" xfId="0" applyNumberFormat="1" applyFill="1" applyBorder="1" applyAlignment="1">
      <alignment horizontal="right"/>
    </xf>
    <xf numFmtId="164" fontId="0" fillId="4" borderId="3" xfId="0" applyNumberFormat="1" applyFill="1" applyBorder="1"/>
    <xf numFmtId="15" fontId="0" fillId="3" borderId="3" xfId="0" applyNumberFormat="1" applyFill="1" applyBorder="1" applyAlignment="1">
      <alignment horizontal="right"/>
    </xf>
    <xf numFmtId="15" fontId="0" fillId="3" borderId="4" xfId="0" applyNumberFormat="1" applyFill="1" applyBorder="1" applyAlignment="1">
      <alignment horizontal="right"/>
    </xf>
    <xf numFmtId="164" fontId="0" fillId="3" borderId="3" xfId="0" applyNumberFormat="1" applyFill="1" applyBorder="1"/>
    <xf numFmtId="15" fontId="0" fillId="5" borderId="2" xfId="0" applyNumberFormat="1" applyFill="1" applyBorder="1" applyAlignment="1">
      <alignment horizontal="right"/>
    </xf>
    <xf numFmtId="164" fontId="0" fillId="3" borderId="5" xfId="0" applyNumberFormat="1" applyFill="1" applyBorder="1"/>
    <xf numFmtId="0" fontId="2" fillId="3" borderId="2" xfId="0" applyFont="1" applyFill="1" applyBorder="1"/>
    <xf numFmtId="0" fontId="2" fillId="3" borderId="4" xfId="0" applyFont="1" applyFill="1" applyBorder="1"/>
    <xf numFmtId="15" fontId="2" fillId="10" borderId="6" xfId="0" applyNumberFormat="1" applyFont="1" applyFill="1" applyBorder="1" applyAlignment="1">
      <alignment horizontal="right"/>
    </xf>
    <xf numFmtId="164" fontId="0" fillId="10" borderId="6" xfId="0" applyNumberFormat="1" applyFill="1" applyBorder="1"/>
    <xf numFmtId="0" fontId="0" fillId="0" borderId="7" xfId="0" applyBorder="1"/>
    <xf numFmtId="15" fontId="2" fillId="2" borderId="3" xfId="0" applyNumberFormat="1" applyFont="1" applyFill="1" applyBorder="1" applyAlignment="1">
      <alignment horizontal="right"/>
    </xf>
    <xf numFmtId="0" fontId="0" fillId="0" borderId="3" xfId="0" applyFill="1" applyBorder="1"/>
    <xf numFmtId="164" fontId="0" fillId="0" borderId="3" xfId="0" applyNumberFormat="1" applyFill="1" applyBorder="1"/>
    <xf numFmtId="164" fontId="0" fillId="8" borderId="3" xfId="0" applyNumberFormat="1" applyFill="1" applyBorder="1"/>
    <xf numFmtId="164" fontId="0" fillId="9" borderId="3" xfId="0" applyNumberFormat="1" applyFill="1" applyBorder="1"/>
    <xf numFmtId="0" fontId="0" fillId="0" borderId="3" xfId="0" applyBorder="1"/>
    <xf numFmtId="164" fontId="6" fillId="0" borderId="3" xfId="0" applyNumberFormat="1" applyFont="1" applyFill="1" applyBorder="1" applyAlignment="1">
      <alignment horizontal="right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0" fontId="0" fillId="0" borderId="8" xfId="0" applyFill="1" applyBorder="1"/>
    <xf numFmtId="0" fontId="0" fillId="11" borderId="2" xfId="0" applyFill="1" applyBorder="1"/>
    <xf numFmtId="164" fontId="0" fillId="11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workbookViewId="0">
      <selection activeCell="A85" sqref="A85:C85"/>
    </sheetView>
  </sheetViews>
  <sheetFormatPr defaultRowHeight="15" x14ac:dyDescent="0.25"/>
  <cols>
    <col min="1" max="1" width="51.85546875" customWidth="1"/>
    <col min="2" max="2" width="13.5703125" customWidth="1"/>
    <col min="3" max="3" width="18.140625" customWidth="1"/>
    <col min="4" max="4" width="0.42578125" customWidth="1"/>
    <col min="5" max="5" width="15.7109375" customWidth="1"/>
    <col min="6" max="6" width="0.42578125" customWidth="1"/>
    <col min="7" max="7" width="15.85546875" customWidth="1"/>
    <col min="8" max="8" width="0.7109375" customWidth="1"/>
    <col min="9" max="9" width="16.85546875" customWidth="1"/>
    <col min="10" max="10" width="0.5703125" customWidth="1"/>
  </cols>
  <sheetData>
    <row r="1" spans="1:10" ht="15.75" x14ac:dyDescent="0.25">
      <c r="A1" s="16" t="s">
        <v>31</v>
      </c>
      <c r="B1" s="6"/>
      <c r="C1" s="6"/>
      <c r="D1" s="18"/>
    </row>
    <row r="2" spans="1:10" x14ac:dyDescent="0.25">
      <c r="B2" s="6"/>
      <c r="C2" s="6"/>
      <c r="D2" s="18"/>
    </row>
    <row r="3" spans="1:10" x14ac:dyDescent="0.25">
      <c r="A3" s="17" t="s">
        <v>0</v>
      </c>
      <c r="B3" s="22">
        <v>40909</v>
      </c>
      <c r="C3" s="39" t="s">
        <v>37</v>
      </c>
      <c r="D3" s="55" t="s">
        <v>36</v>
      </c>
      <c r="E3" s="48" t="s">
        <v>38</v>
      </c>
      <c r="F3" s="49" t="s">
        <v>41</v>
      </c>
      <c r="G3" s="45" t="s">
        <v>39</v>
      </c>
      <c r="H3" s="46" t="s">
        <v>41</v>
      </c>
      <c r="I3" s="43" t="s">
        <v>40</v>
      </c>
      <c r="J3" s="51" t="s">
        <v>41</v>
      </c>
    </row>
    <row r="4" spans="1:10" x14ac:dyDescent="0.25">
      <c r="A4" s="6" t="s">
        <v>1</v>
      </c>
      <c r="B4" s="19">
        <v>74301</v>
      </c>
      <c r="C4" s="40">
        <v>79875</v>
      </c>
      <c r="D4" s="56">
        <v>81588</v>
      </c>
      <c r="E4" s="50">
        <f>SUM(C4/24)*20</f>
        <v>66562.5</v>
      </c>
      <c r="F4" s="52">
        <v>67991</v>
      </c>
      <c r="G4" s="47">
        <f>SUM(C4/24)*12</f>
        <v>39937.5</v>
      </c>
      <c r="H4" s="28">
        <v>40795</v>
      </c>
      <c r="I4" s="44">
        <f>SUM(C4/24)*6</f>
        <v>19968.75</v>
      </c>
      <c r="J4" s="20">
        <v>20397</v>
      </c>
    </row>
    <row r="5" spans="1:10" x14ac:dyDescent="0.25">
      <c r="A5" s="6" t="s">
        <v>2</v>
      </c>
      <c r="B5" s="19">
        <v>80736</v>
      </c>
      <c r="C5" s="40">
        <v>86793</v>
      </c>
      <c r="D5" s="56">
        <v>88655</v>
      </c>
      <c r="E5" s="50">
        <f t="shared" ref="E5:E7" si="0">SUM(C5/24)*20</f>
        <v>72327.5</v>
      </c>
      <c r="F5" s="52">
        <v>73879</v>
      </c>
      <c r="G5" s="47">
        <f t="shared" ref="G5:G7" si="1">SUM(C5/24)*12</f>
        <v>43396.5</v>
      </c>
      <c r="H5" s="28">
        <v>44328</v>
      </c>
      <c r="I5" s="44">
        <f t="shared" ref="I5:I7" si="2">SUM(C5/24)*6</f>
        <v>21698.25</v>
      </c>
      <c r="J5" s="20">
        <v>22164</v>
      </c>
    </row>
    <row r="6" spans="1:10" x14ac:dyDescent="0.25">
      <c r="A6" s="6" t="s">
        <v>3</v>
      </c>
      <c r="B6" s="19">
        <v>87171</v>
      </c>
      <c r="C6" s="40">
        <v>93711</v>
      </c>
      <c r="D6" s="56">
        <v>95721</v>
      </c>
      <c r="E6" s="50">
        <f t="shared" si="0"/>
        <v>78092.5</v>
      </c>
      <c r="F6" s="52">
        <v>79768</v>
      </c>
      <c r="G6" s="47">
        <f t="shared" si="1"/>
        <v>46855.5</v>
      </c>
      <c r="H6" s="28">
        <v>47861</v>
      </c>
      <c r="I6" s="44">
        <f t="shared" si="2"/>
        <v>23427.75</v>
      </c>
      <c r="J6" s="20">
        <v>23982</v>
      </c>
    </row>
    <row r="7" spans="1:10" x14ac:dyDescent="0.25">
      <c r="A7" s="6" t="s">
        <v>4</v>
      </c>
      <c r="B7" s="19">
        <v>93606</v>
      </c>
      <c r="C7" s="40">
        <v>100629</v>
      </c>
      <c r="D7" s="56">
        <v>102787</v>
      </c>
      <c r="E7" s="50">
        <f t="shared" si="0"/>
        <v>83857.5</v>
      </c>
      <c r="F7" s="52">
        <v>85657</v>
      </c>
      <c r="G7" s="47">
        <f t="shared" si="1"/>
        <v>50314.5</v>
      </c>
      <c r="H7" s="28">
        <v>51394</v>
      </c>
      <c r="I7" s="44">
        <f t="shared" si="2"/>
        <v>25157.25</v>
      </c>
      <c r="J7" s="20">
        <v>25698</v>
      </c>
    </row>
    <row r="8" spans="1:10" x14ac:dyDescent="0.25">
      <c r="A8" s="6"/>
      <c r="B8" s="6"/>
      <c r="C8" s="31"/>
      <c r="D8" s="57"/>
    </row>
    <row r="9" spans="1:10" x14ac:dyDescent="0.25">
      <c r="A9" s="17" t="s">
        <v>5</v>
      </c>
      <c r="B9" s="8">
        <v>40909</v>
      </c>
      <c r="C9" s="32">
        <v>41275</v>
      </c>
      <c r="D9" s="58" t="s">
        <v>36</v>
      </c>
    </row>
    <row r="10" spans="1:10" x14ac:dyDescent="0.25">
      <c r="A10" s="9" t="s">
        <v>6</v>
      </c>
      <c r="B10" s="6"/>
      <c r="C10" s="31"/>
      <c r="D10" s="59"/>
    </row>
    <row r="11" spans="1:10" x14ac:dyDescent="0.25">
      <c r="A11" s="6" t="s">
        <v>29</v>
      </c>
      <c r="B11" s="19">
        <v>17781.12</v>
      </c>
      <c r="C11" s="27">
        <v>19116</v>
      </c>
      <c r="D11" s="50">
        <v>15526</v>
      </c>
    </row>
    <row r="12" spans="1:10" x14ac:dyDescent="0.25">
      <c r="A12" s="6" t="s">
        <v>8</v>
      </c>
      <c r="B12" s="19">
        <v>41.16</v>
      </c>
      <c r="C12" s="27">
        <v>44.25</v>
      </c>
      <c r="D12" s="60"/>
    </row>
    <row r="13" spans="1:10" x14ac:dyDescent="0.25">
      <c r="A13" s="10" t="s">
        <v>9</v>
      </c>
      <c r="B13" s="19"/>
      <c r="C13" s="24"/>
      <c r="D13" s="60"/>
    </row>
    <row r="14" spans="1:10" x14ac:dyDescent="0.25">
      <c r="A14" s="6" t="s">
        <v>7</v>
      </c>
      <c r="B14" s="19">
        <v>22973.759999999998</v>
      </c>
      <c r="C14" s="28">
        <v>24688.799999999999</v>
      </c>
      <c r="D14" s="47">
        <v>25219</v>
      </c>
    </row>
    <row r="15" spans="1:10" x14ac:dyDescent="0.25">
      <c r="A15" s="6" t="s">
        <v>8</v>
      </c>
      <c r="B15" s="19">
        <v>53.18</v>
      </c>
      <c r="C15" s="28">
        <v>57.15</v>
      </c>
      <c r="D15" s="60"/>
    </row>
    <row r="16" spans="1:10" x14ac:dyDescent="0.25">
      <c r="A16" s="11" t="s">
        <v>10</v>
      </c>
      <c r="B16" s="19"/>
      <c r="C16" s="24"/>
      <c r="D16" s="60"/>
    </row>
    <row r="17" spans="1:6" x14ac:dyDescent="0.25">
      <c r="A17" s="6" t="s">
        <v>7</v>
      </c>
      <c r="B17" s="19">
        <v>25976.16</v>
      </c>
      <c r="C17" s="29">
        <f>SUM(C18*432)</f>
        <v>27928.800000000003</v>
      </c>
      <c r="D17" s="44">
        <v>28528</v>
      </c>
    </row>
    <row r="18" spans="1:6" x14ac:dyDescent="0.25">
      <c r="A18" s="6" t="s">
        <v>8</v>
      </c>
      <c r="B18" s="19">
        <v>60.13</v>
      </c>
      <c r="C18" s="29">
        <v>64.650000000000006</v>
      </c>
      <c r="D18" s="60"/>
    </row>
    <row r="19" spans="1:6" x14ac:dyDescent="0.25">
      <c r="A19" s="12" t="s">
        <v>32</v>
      </c>
      <c r="B19" s="19"/>
      <c r="C19" s="24"/>
      <c r="D19" s="60"/>
    </row>
    <row r="20" spans="1:6" x14ac:dyDescent="0.25">
      <c r="A20" s="6" t="s">
        <v>7</v>
      </c>
      <c r="B20" s="19">
        <v>29272.32</v>
      </c>
      <c r="C20" s="38">
        <f>SUM(C21*432)</f>
        <v>31471.199999999997</v>
      </c>
      <c r="D20" s="41">
        <v>32146</v>
      </c>
    </row>
    <row r="21" spans="1:6" x14ac:dyDescent="0.25">
      <c r="A21" s="6" t="s">
        <v>8</v>
      </c>
      <c r="B21" s="19">
        <v>67.760000000000005</v>
      </c>
      <c r="C21" s="38">
        <v>72.849999999999994</v>
      </c>
      <c r="D21" s="60"/>
    </row>
    <row r="22" spans="1:6" x14ac:dyDescent="0.25">
      <c r="A22" s="13" t="s">
        <v>11</v>
      </c>
      <c r="B22" s="19"/>
      <c r="C22" s="24"/>
      <c r="D22" s="60"/>
    </row>
    <row r="23" spans="1:6" x14ac:dyDescent="0.25">
      <c r="A23" s="6" t="s">
        <v>7</v>
      </c>
      <c r="B23" s="19">
        <v>32832</v>
      </c>
      <c r="C23" s="36">
        <v>35294.400000000001</v>
      </c>
      <c r="D23" s="61">
        <v>36052</v>
      </c>
    </row>
    <row r="24" spans="1:6" x14ac:dyDescent="0.25">
      <c r="A24" s="6" t="s">
        <v>8</v>
      </c>
      <c r="B24" s="19">
        <v>76</v>
      </c>
      <c r="C24" s="36">
        <v>81.7</v>
      </c>
      <c r="D24" s="60"/>
    </row>
    <row r="25" spans="1:6" x14ac:dyDescent="0.25">
      <c r="A25" s="14" t="s">
        <v>12</v>
      </c>
      <c r="B25" s="19"/>
      <c r="C25" s="24"/>
      <c r="D25" s="60"/>
    </row>
    <row r="26" spans="1:6" x14ac:dyDescent="0.25">
      <c r="A26" s="6" t="s">
        <v>7</v>
      </c>
      <c r="B26" s="19">
        <v>37164.959999999999</v>
      </c>
      <c r="C26" s="37">
        <f>SUM(C27*432)</f>
        <v>39960</v>
      </c>
      <c r="D26" s="62">
        <v>40817</v>
      </c>
    </row>
    <row r="27" spans="1:6" x14ac:dyDescent="0.25">
      <c r="A27" s="6" t="s">
        <v>8</v>
      </c>
      <c r="B27" s="19">
        <v>86.03</v>
      </c>
      <c r="C27" s="37">
        <v>92.5</v>
      </c>
      <c r="D27" s="60"/>
    </row>
    <row r="28" spans="1:6" x14ac:dyDescent="0.25">
      <c r="A28" s="6"/>
      <c r="B28" s="6"/>
      <c r="C28" s="31"/>
      <c r="D28" s="59"/>
    </row>
    <row r="29" spans="1:6" s="26" customFormat="1" x14ac:dyDescent="0.25">
      <c r="A29" s="17" t="s">
        <v>30</v>
      </c>
      <c r="B29" s="7"/>
      <c r="C29" s="7"/>
      <c r="D29" s="23"/>
      <c r="E29" s="1"/>
      <c r="F29" s="1"/>
    </row>
    <row r="30" spans="1:6" s="26" customFormat="1" x14ac:dyDescent="0.25">
      <c r="A30" s="17"/>
      <c r="B30" s="8">
        <v>40909</v>
      </c>
      <c r="C30" s="32">
        <v>41275</v>
      </c>
      <c r="D30" s="58" t="s">
        <v>36</v>
      </c>
      <c r="E30" s="1"/>
      <c r="F30" s="1"/>
    </row>
    <row r="31" spans="1:6" ht="15" customHeight="1" x14ac:dyDescent="0.25">
      <c r="A31" s="9" t="s">
        <v>13</v>
      </c>
      <c r="B31" s="6"/>
      <c r="C31" s="31"/>
      <c r="D31" s="63"/>
    </row>
    <row r="32" spans="1:6" x14ac:dyDescent="0.25">
      <c r="A32" s="6" t="s">
        <v>33</v>
      </c>
      <c r="B32" s="19">
        <v>14817.6</v>
      </c>
      <c r="C32" s="27">
        <v>15930</v>
      </c>
      <c r="D32" s="50">
        <v>16272</v>
      </c>
    </row>
    <row r="33" spans="1:4" x14ac:dyDescent="0.25">
      <c r="A33" s="6" t="s">
        <v>8</v>
      </c>
      <c r="B33" s="19">
        <v>41.16</v>
      </c>
      <c r="C33" s="27">
        <v>44.25</v>
      </c>
      <c r="D33" s="60"/>
    </row>
    <row r="34" spans="1:4" x14ac:dyDescent="0.25">
      <c r="A34" s="10" t="s">
        <v>14</v>
      </c>
      <c r="B34" s="19"/>
      <c r="C34" s="24"/>
      <c r="D34" s="60"/>
    </row>
    <row r="35" spans="1:4" x14ac:dyDescent="0.25">
      <c r="A35" s="6" t="s">
        <v>33</v>
      </c>
      <c r="B35" s="19">
        <v>19144.8</v>
      </c>
      <c r="C35" s="28">
        <f>SUM(C36*360)</f>
        <v>20574</v>
      </c>
      <c r="D35" s="47">
        <v>21015</v>
      </c>
    </row>
    <row r="36" spans="1:4" x14ac:dyDescent="0.25">
      <c r="A36" s="6" t="s">
        <v>8</v>
      </c>
      <c r="B36" s="19">
        <v>53.18</v>
      </c>
      <c r="C36" s="28">
        <v>57.15</v>
      </c>
      <c r="D36" s="60"/>
    </row>
    <row r="37" spans="1:4" x14ac:dyDescent="0.25">
      <c r="A37" s="11" t="s">
        <v>15</v>
      </c>
      <c r="B37" s="19"/>
      <c r="C37" s="24"/>
      <c r="D37" s="60"/>
    </row>
    <row r="38" spans="1:4" x14ac:dyDescent="0.25">
      <c r="A38" s="6" t="s">
        <v>33</v>
      </c>
      <c r="B38" s="19">
        <v>21646.799999999999</v>
      </c>
      <c r="C38" s="29">
        <f>SUM(C39*360)</f>
        <v>23274.000000000004</v>
      </c>
      <c r="D38" s="44">
        <v>23773</v>
      </c>
    </row>
    <row r="39" spans="1:4" x14ac:dyDescent="0.25">
      <c r="A39" s="6" t="s">
        <v>8</v>
      </c>
      <c r="B39" s="19">
        <v>60.13</v>
      </c>
      <c r="C39" s="29">
        <v>64.650000000000006</v>
      </c>
      <c r="D39" s="60"/>
    </row>
    <row r="40" spans="1:4" x14ac:dyDescent="0.25">
      <c r="A40" s="15" t="s">
        <v>34</v>
      </c>
      <c r="B40" s="19"/>
      <c r="C40" s="24"/>
      <c r="D40" s="60"/>
    </row>
    <row r="41" spans="1:4" x14ac:dyDescent="0.25">
      <c r="A41" s="6" t="s">
        <v>33</v>
      </c>
      <c r="B41" s="19">
        <v>24393.599999999999</v>
      </c>
      <c r="C41" s="30">
        <f>SUM(C42*360)</f>
        <v>26225.999999999996</v>
      </c>
      <c r="D41" s="42">
        <v>26789</v>
      </c>
    </row>
    <row r="42" spans="1:4" x14ac:dyDescent="0.25">
      <c r="A42" s="6" t="s">
        <v>8</v>
      </c>
      <c r="B42" s="19">
        <v>67.760000000000005</v>
      </c>
      <c r="C42" s="30">
        <v>72.849999999999994</v>
      </c>
      <c r="D42" s="60"/>
    </row>
    <row r="43" spans="1:4" x14ac:dyDescent="0.25">
      <c r="A43" s="6"/>
      <c r="B43" s="6"/>
      <c r="C43" s="31"/>
      <c r="D43" s="25"/>
    </row>
    <row r="44" spans="1:4" x14ac:dyDescent="0.25">
      <c r="A44" s="17" t="s">
        <v>16</v>
      </c>
      <c r="B44" s="8">
        <v>40909</v>
      </c>
      <c r="C44" s="32">
        <v>41275</v>
      </c>
      <c r="D44" s="58" t="s">
        <v>36</v>
      </c>
    </row>
    <row r="45" spans="1:4" x14ac:dyDescent="0.25">
      <c r="A45" s="9" t="s">
        <v>17</v>
      </c>
      <c r="B45" s="6"/>
      <c r="C45" s="31"/>
      <c r="D45" s="59"/>
    </row>
    <row r="46" spans="1:4" x14ac:dyDescent="0.25">
      <c r="A46" s="6" t="s">
        <v>18</v>
      </c>
      <c r="B46" s="19">
        <v>637</v>
      </c>
      <c r="C46" s="24">
        <v>685</v>
      </c>
      <c r="D46" s="60">
        <v>700</v>
      </c>
    </row>
    <row r="47" spans="1:4" x14ac:dyDescent="0.25">
      <c r="A47" s="6" t="s">
        <v>19</v>
      </c>
      <c r="B47" s="19">
        <v>463</v>
      </c>
      <c r="C47" s="24">
        <v>497</v>
      </c>
      <c r="D47" s="60">
        <v>508</v>
      </c>
    </row>
    <row r="48" spans="1:4" x14ac:dyDescent="0.25">
      <c r="A48" s="6" t="s">
        <v>35</v>
      </c>
      <c r="B48" s="19">
        <v>407</v>
      </c>
      <c r="C48" s="24">
        <v>437</v>
      </c>
      <c r="D48" s="60">
        <v>446</v>
      </c>
    </row>
    <row r="49" spans="1:4" x14ac:dyDescent="0.25">
      <c r="A49" s="6" t="s">
        <v>20</v>
      </c>
      <c r="B49" s="19">
        <v>237</v>
      </c>
      <c r="C49" s="24">
        <v>255</v>
      </c>
      <c r="D49" s="60">
        <v>260</v>
      </c>
    </row>
    <row r="50" spans="1:4" x14ac:dyDescent="0.25">
      <c r="A50" s="9" t="s">
        <v>21</v>
      </c>
      <c r="B50" s="19"/>
      <c r="C50" s="24"/>
      <c r="D50" s="60"/>
    </row>
    <row r="51" spans="1:4" x14ac:dyDescent="0.25">
      <c r="A51" s="6" t="s">
        <v>18</v>
      </c>
      <c r="B51" s="19">
        <v>717</v>
      </c>
      <c r="C51" s="33">
        <v>771</v>
      </c>
      <c r="D51" s="64">
        <v>788</v>
      </c>
    </row>
    <row r="52" spans="1:4" x14ac:dyDescent="0.25">
      <c r="A52" s="6" t="s">
        <v>19</v>
      </c>
      <c r="B52" s="19">
        <v>521</v>
      </c>
      <c r="C52" s="33">
        <v>560</v>
      </c>
      <c r="D52" s="64">
        <v>572</v>
      </c>
    </row>
    <row r="53" spans="1:4" x14ac:dyDescent="0.25">
      <c r="A53" s="6" t="s">
        <v>35</v>
      </c>
      <c r="B53" s="19">
        <v>458</v>
      </c>
      <c r="C53" s="33">
        <v>492</v>
      </c>
      <c r="D53" s="64">
        <v>503</v>
      </c>
    </row>
    <row r="54" spans="1:4" x14ac:dyDescent="0.25">
      <c r="A54" s="6" t="s">
        <v>20</v>
      </c>
      <c r="B54" s="19">
        <v>267</v>
      </c>
      <c r="C54" s="33">
        <v>287</v>
      </c>
      <c r="D54" s="64">
        <v>293</v>
      </c>
    </row>
    <row r="55" spans="1:4" x14ac:dyDescent="0.25">
      <c r="A55" s="9" t="s">
        <v>22</v>
      </c>
      <c r="B55" s="19"/>
      <c r="C55" s="24"/>
      <c r="D55" s="60"/>
    </row>
    <row r="56" spans="1:4" x14ac:dyDescent="0.25">
      <c r="A56" s="6" t="s">
        <v>18</v>
      </c>
      <c r="B56" s="19">
        <v>797</v>
      </c>
      <c r="C56" s="33">
        <v>857</v>
      </c>
      <c r="D56" s="64">
        <v>875</v>
      </c>
    </row>
    <row r="57" spans="1:4" x14ac:dyDescent="0.25">
      <c r="A57" s="6" t="s">
        <v>19</v>
      </c>
      <c r="B57" s="19">
        <v>578</v>
      </c>
      <c r="C57" s="33">
        <v>622</v>
      </c>
      <c r="D57" s="64">
        <v>635</v>
      </c>
    </row>
    <row r="58" spans="1:4" x14ac:dyDescent="0.25">
      <c r="A58" s="6" t="s">
        <v>35</v>
      </c>
      <c r="B58" s="19">
        <v>508</v>
      </c>
      <c r="C58" s="33">
        <v>547</v>
      </c>
      <c r="D58" s="64">
        <v>559</v>
      </c>
    </row>
    <row r="59" spans="1:4" x14ac:dyDescent="0.25">
      <c r="A59" s="6" t="s">
        <v>20</v>
      </c>
      <c r="B59" s="19">
        <v>297</v>
      </c>
      <c r="C59" s="33">
        <v>319</v>
      </c>
      <c r="D59" s="64">
        <v>326</v>
      </c>
    </row>
    <row r="60" spans="1:4" x14ac:dyDescent="0.25">
      <c r="A60" s="9" t="s">
        <v>23</v>
      </c>
      <c r="B60" s="19"/>
      <c r="C60" s="24"/>
      <c r="D60" s="60"/>
    </row>
    <row r="61" spans="1:4" x14ac:dyDescent="0.25">
      <c r="A61" s="6" t="s">
        <v>18</v>
      </c>
      <c r="B61" s="19">
        <v>956</v>
      </c>
      <c r="C61" s="33">
        <v>1028</v>
      </c>
      <c r="D61" s="64">
        <v>1050</v>
      </c>
    </row>
    <row r="62" spans="1:4" x14ac:dyDescent="0.25">
      <c r="A62" s="6" t="s">
        <v>19</v>
      </c>
      <c r="B62" s="19">
        <v>694</v>
      </c>
      <c r="C62" s="33">
        <v>746</v>
      </c>
      <c r="D62" s="64">
        <v>762</v>
      </c>
    </row>
    <row r="63" spans="1:4" x14ac:dyDescent="0.25">
      <c r="A63" s="6" t="s">
        <v>35</v>
      </c>
      <c r="B63" s="19">
        <v>610</v>
      </c>
      <c r="C63" s="33">
        <v>656</v>
      </c>
      <c r="D63" s="64">
        <v>670</v>
      </c>
    </row>
    <row r="64" spans="1:4" x14ac:dyDescent="0.25">
      <c r="A64" s="6" t="s">
        <v>20</v>
      </c>
      <c r="B64" s="19">
        <v>356</v>
      </c>
      <c r="C64" s="33">
        <v>383</v>
      </c>
      <c r="D64" s="64">
        <v>391</v>
      </c>
    </row>
    <row r="65" spans="1:6" x14ac:dyDescent="0.25">
      <c r="A65" s="6"/>
      <c r="B65" s="19"/>
      <c r="C65" s="33"/>
      <c r="D65" s="64"/>
    </row>
    <row r="66" spans="1:6" x14ac:dyDescent="0.25">
      <c r="A66" s="53" t="s">
        <v>24</v>
      </c>
      <c r="B66" s="53"/>
      <c r="C66" s="54"/>
      <c r="D66" s="59"/>
    </row>
    <row r="67" spans="1:6" x14ac:dyDescent="0.25">
      <c r="A67" s="6" t="s">
        <v>18</v>
      </c>
      <c r="B67" s="19">
        <v>690.75</v>
      </c>
      <c r="C67" s="33">
        <v>742.55</v>
      </c>
      <c r="D67" s="64">
        <v>759</v>
      </c>
    </row>
    <row r="68" spans="1:6" x14ac:dyDescent="0.25">
      <c r="A68" s="6" t="s">
        <v>19</v>
      </c>
      <c r="B68" s="19">
        <v>551.65</v>
      </c>
      <c r="C68" s="33">
        <v>593</v>
      </c>
      <c r="D68" s="64">
        <v>606</v>
      </c>
    </row>
    <row r="69" spans="1:6" x14ac:dyDescent="0.25">
      <c r="A69" s="6" t="s">
        <v>35</v>
      </c>
      <c r="B69" s="19">
        <v>413.55</v>
      </c>
      <c r="C69" s="33">
        <v>444.55</v>
      </c>
      <c r="D69" s="64">
        <v>455</v>
      </c>
    </row>
    <row r="70" spans="1:6" x14ac:dyDescent="0.25">
      <c r="A70" s="6" t="s">
        <v>20</v>
      </c>
      <c r="B70" s="19">
        <v>311.25</v>
      </c>
      <c r="C70" s="33">
        <v>334.6</v>
      </c>
      <c r="D70" s="64">
        <v>342</v>
      </c>
    </row>
    <row r="71" spans="1:6" x14ac:dyDescent="0.25">
      <c r="A71" s="6"/>
      <c r="B71" s="6"/>
      <c r="C71" s="31"/>
      <c r="D71" s="59"/>
    </row>
    <row r="72" spans="1:6" x14ac:dyDescent="0.25">
      <c r="A72" s="4" t="s">
        <v>25</v>
      </c>
      <c r="B72" s="5"/>
      <c r="C72" s="34"/>
      <c r="D72" s="65"/>
      <c r="E72" s="18"/>
      <c r="F72" s="18"/>
    </row>
    <row r="73" spans="1:6" x14ac:dyDescent="0.25">
      <c r="A73" s="3" t="s">
        <v>18</v>
      </c>
      <c r="B73" s="21">
        <v>690.75</v>
      </c>
      <c r="C73" s="33">
        <v>742.55</v>
      </c>
      <c r="D73" s="64">
        <v>759</v>
      </c>
      <c r="E73" s="18"/>
      <c r="F73" s="18"/>
    </row>
    <row r="74" spans="1:6" x14ac:dyDescent="0.25">
      <c r="A74" s="3" t="s">
        <v>19</v>
      </c>
      <c r="B74" s="21">
        <v>551.65</v>
      </c>
      <c r="C74" s="33">
        <v>593</v>
      </c>
      <c r="D74" s="64">
        <v>606</v>
      </c>
      <c r="E74" s="18"/>
      <c r="F74" s="18"/>
    </row>
    <row r="75" spans="1:6" x14ac:dyDescent="0.25">
      <c r="A75" s="3" t="s">
        <v>35</v>
      </c>
      <c r="B75" s="21">
        <v>413.55</v>
      </c>
      <c r="C75" s="33">
        <v>444.55</v>
      </c>
      <c r="D75" s="64">
        <v>455</v>
      </c>
      <c r="E75" s="18"/>
      <c r="F75" s="18"/>
    </row>
    <row r="76" spans="1:6" x14ac:dyDescent="0.25">
      <c r="A76" s="3" t="s">
        <v>20</v>
      </c>
      <c r="B76" s="21">
        <v>311.25</v>
      </c>
      <c r="C76" s="33">
        <v>334.6</v>
      </c>
      <c r="D76" s="64">
        <v>342</v>
      </c>
      <c r="E76" s="18"/>
      <c r="F76" s="18"/>
    </row>
    <row r="77" spans="1:6" x14ac:dyDescent="0.25">
      <c r="A77" s="4" t="s">
        <v>26</v>
      </c>
      <c r="B77" s="2"/>
      <c r="C77" s="35"/>
      <c r="D77" s="64"/>
      <c r="E77" s="18"/>
      <c r="F77" s="18"/>
    </row>
    <row r="78" spans="1:6" x14ac:dyDescent="0.25">
      <c r="A78" s="3" t="s">
        <v>19</v>
      </c>
      <c r="B78" s="21">
        <v>342.2</v>
      </c>
      <c r="C78" s="33">
        <v>367.85</v>
      </c>
      <c r="D78" s="64">
        <v>376</v>
      </c>
      <c r="E78" s="18"/>
      <c r="F78" s="18"/>
    </row>
    <row r="79" spans="1:6" x14ac:dyDescent="0.25">
      <c r="A79" s="3" t="s">
        <v>35</v>
      </c>
      <c r="B79" s="21">
        <v>256.3</v>
      </c>
      <c r="C79" s="33">
        <v>275.5</v>
      </c>
      <c r="D79" s="64">
        <v>282</v>
      </c>
      <c r="E79" s="18"/>
      <c r="F79" s="18"/>
    </row>
    <row r="80" spans="1:6" x14ac:dyDescent="0.25">
      <c r="A80" s="3" t="s">
        <v>20</v>
      </c>
      <c r="B80" s="21">
        <v>193</v>
      </c>
      <c r="C80" s="33">
        <v>207.5</v>
      </c>
      <c r="D80" s="64">
        <v>212</v>
      </c>
      <c r="E80" s="18"/>
      <c r="F80" s="18"/>
    </row>
    <row r="81" spans="1:6" x14ac:dyDescent="0.25">
      <c r="A81" s="4" t="s">
        <v>28</v>
      </c>
      <c r="B81" s="2"/>
      <c r="C81" s="35"/>
      <c r="D81" s="64"/>
      <c r="E81" s="18"/>
      <c r="F81" s="18"/>
    </row>
    <row r="82" spans="1:6" x14ac:dyDescent="0.25">
      <c r="A82" s="3" t="s">
        <v>27</v>
      </c>
      <c r="B82" s="21">
        <v>137.85</v>
      </c>
      <c r="C82" s="33">
        <v>148.19999999999999</v>
      </c>
      <c r="D82" s="64">
        <v>151</v>
      </c>
      <c r="E82" s="18"/>
      <c r="F82" s="18"/>
    </row>
    <row r="83" spans="1:6" x14ac:dyDescent="0.25">
      <c r="A83" s="6"/>
      <c r="B83" s="6"/>
      <c r="C83" s="6"/>
      <c r="D83" s="66"/>
    </row>
    <row r="84" spans="1:6" x14ac:dyDescent="0.25">
      <c r="A84" s="6"/>
      <c r="B84" s="6"/>
      <c r="C84" s="6"/>
    </row>
    <row r="85" spans="1:6" x14ac:dyDescent="0.25">
      <c r="A85" s="67" t="s">
        <v>42</v>
      </c>
      <c r="B85" s="68">
        <v>40</v>
      </c>
      <c r="C85" s="67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Pretoria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UP User</cp:lastModifiedBy>
  <cp:lastPrinted>2012-11-16T08:01:08Z</cp:lastPrinted>
  <dcterms:created xsi:type="dcterms:W3CDTF">2012-10-15T08:21:59Z</dcterms:created>
  <dcterms:modified xsi:type="dcterms:W3CDTF">2013-04-22T07:48:48Z</dcterms:modified>
</cp:coreProperties>
</file>